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showInkAnnotation="0" autoCompressPictures="0"/>
  <xr:revisionPtr revIDLastSave="0" documentId="13_ncr:1_{33CB1CC9-7F95-4EAC-8B57-981E0DEDC9CE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calculator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7" l="1"/>
  <c r="C43" i="7"/>
  <c r="D36" i="7"/>
  <c r="D19" i="7"/>
  <c r="D21" i="7" s="1"/>
  <c r="D8" i="7"/>
  <c r="C8" i="7"/>
  <c r="C19" i="7" s="1"/>
  <c r="C21" i="7" s="1"/>
  <c r="D14" i="7"/>
  <c r="C14" i="7"/>
  <c r="D12" i="7"/>
  <c r="C12" i="7"/>
  <c r="C18" i="7"/>
  <c r="D18" i="7"/>
  <c r="D40" i="7" l="1"/>
  <c r="D33" i="7"/>
  <c r="D24" i="7"/>
  <c r="C40" i="7"/>
  <c r="C33" i="7"/>
  <c r="C24" i="7"/>
  <c r="C36" i="7"/>
  <c r="D35" i="7" l="1"/>
  <c r="D37" i="7" s="1"/>
  <c r="D28" i="7"/>
  <c r="D30" i="7" s="1"/>
  <c r="D47" i="7" l="1"/>
  <c r="C35" i="7"/>
  <c r="C37" i="7" l="1"/>
  <c r="C28" i="7"/>
  <c r="C30" i="7" s="1"/>
  <c r="C47" i="7" s="1"/>
  <c r="C48" i="7" s="1"/>
</calcChain>
</file>

<file path=xl/sharedStrings.xml><?xml version="1.0" encoding="utf-8"?>
<sst xmlns="http://schemas.openxmlformats.org/spreadsheetml/2006/main" count="42" uniqueCount="37">
  <si>
    <t>NOTES</t>
  </si>
  <si>
    <t># of Days Position Vacant</t>
  </si>
  <si>
    <t>Total Hours to Fill Position</t>
  </si>
  <si>
    <t>HR or Hiring Manager Hourly Rate</t>
  </si>
  <si>
    <t>CURRENT EMPLOYEE COST</t>
  </si>
  <si>
    <t>Total Training Days Consumed</t>
  </si>
  <si>
    <t>DAYS TO PREVIOUS PRODUCTIVITY</t>
  </si>
  <si>
    <t>Productivity Loss Cost</t>
  </si>
  <si>
    <t>COST OF EMPLOYEE TURNOVER CALCULATOR</t>
  </si>
  <si>
    <t xml:space="preserve"> NEW HIRE TRAINING COST</t>
  </si>
  <si>
    <t>Total New Hire Training Cost</t>
  </si>
  <si>
    <t>Daily Cost of Covering for the Position</t>
  </si>
  <si>
    <t>Total Cost to "Cover" Position</t>
  </si>
  <si>
    <t>New Hire - Resume Screening (Hours)</t>
  </si>
  <si>
    <t>New Hire - Interviews (Hours)</t>
  </si>
  <si>
    <t>New Hire - Advertising Costs</t>
  </si>
  <si>
    <t>Mentor or Manager Onboarding Daily Rate</t>
  </si>
  <si>
    <t>SEPERATION COST &amp; COST TO HIRE REPLACEMENT</t>
  </si>
  <si>
    <t>Separation Cost &amp; Cost to Hire Replacement</t>
  </si>
  <si>
    <t>Weeks to 100% Productivity</t>
  </si>
  <si>
    <t>TOTAL COST</t>
  </si>
  <si>
    <t>Mentor or Manager Hourly Salary</t>
  </si>
  <si>
    <t>30% of Daily Cost for departing employee</t>
  </si>
  <si>
    <t>LOSS OF PRODUCTIVITY FROM OTHER EMPLOYEES FILLING IN FOR THE VACANT POSITION</t>
  </si>
  <si>
    <t>Hourly Rate</t>
  </si>
  <si>
    <t>LOSS OF KNOWLEDGE</t>
  </si>
  <si>
    <t>STAFF</t>
  </si>
  <si>
    <t>COST  PER EMPLOYEE</t>
  </si>
  <si>
    <t># of Employees Lost in the Past Year</t>
  </si>
  <si>
    <t>Total Cost of loss in training invested</t>
  </si>
  <si>
    <t>PROFESSIONAL</t>
  </si>
  <si>
    <t>Assumes avg 3 years tenure</t>
  </si>
  <si>
    <t>Daily Cost</t>
  </si>
  <si>
    <t>Assumes 8 hours per day</t>
  </si>
  <si>
    <t>Assumes 0.5 days per weeks to 100% productivity</t>
  </si>
  <si>
    <t>Lost Training</t>
  </si>
  <si>
    <t xml:space="preserve">New hire reduction in productivity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</si>
</sst>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Helvetica"/>
    </font>
    <font>
      <sz val="14"/>
      <color theme="1"/>
      <name val="Helvetica"/>
    </font>
    <font>
      <i/>
      <sz val="14"/>
      <color theme="1"/>
      <name val="Helvetica"/>
    </font>
    <font>
      <sz val="12"/>
      <color theme="1"/>
      <name val="Helvetica"/>
    </font>
    <font>
      <b/>
      <i/>
      <sz val="14"/>
      <color theme="1"/>
      <name val="Helvetica"/>
    </font>
    <font>
      <i/>
      <sz val="14"/>
      <color theme="0"/>
      <name val="Helvetica"/>
    </font>
    <font>
      <b/>
      <sz val="24"/>
      <color rgb="FFF57D7D"/>
      <name val="Helvetica"/>
    </font>
    <font>
      <b/>
      <sz val="24"/>
      <color rgb="FF03A9F4"/>
      <name val="Helvetica"/>
    </font>
    <font>
      <sz val="12"/>
      <color rgb="FF03A9F4"/>
      <name val="Helvetica"/>
    </font>
    <font>
      <b/>
      <sz val="24"/>
      <color rgb="FFF5627D"/>
      <name val="Helvetica"/>
    </font>
    <font>
      <b/>
      <sz val="24"/>
      <color rgb="FFF5627D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BF"/>
        <bgColor indexed="64"/>
      </patternFill>
    </fill>
    <fill>
      <patternFill patternType="solid">
        <fgColor rgb="FFFCE0E3"/>
        <bgColor theme="0"/>
      </patternFill>
    </fill>
    <fill>
      <patternFill patternType="solid">
        <fgColor rgb="FFFCE0E3"/>
        <bgColor indexed="64"/>
      </patternFill>
    </fill>
    <fill>
      <patternFill patternType="solid">
        <fgColor rgb="FFD7E9FF"/>
        <bgColor theme="0"/>
      </patternFill>
    </fill>
    <fill>
      <patternFill patternType="solid">
        <fgColor rgb="FFD7E9FF"/>
        <bgColor indexed="64"/>
      </patternFill>
    </fill>
  </fills>
  <borders count="2">
    <border>
      <left/>
      <right/>
      <top/>
      <bottom/>
      <diagonal/>
    </border>
    <border>
      <left/>
      <right style="medium">
        <color indexed="64"/>
      </right>
      <top/>
      <bottom/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164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3" fontId="6" fillId="4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64" fontId="11" fillId="6" borderId="0" xfId="0" applyNumberFormat="1" applyFont="1" applyFill="1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164" fontId="12" fillId="7" borderId="0" xfId="0" applyNumberFormat="1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164" fontId="14" fillId="6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9" fontId="6" fillId="4" borderId="1" xfId="0" applyNumberFormat="1" applyFont="1" applyFill="1" applyBorder="1" applyAlignment="1">
      <alignment horizontal="center" vertical="center"/>
    </xf>
    <xf numFmtId="9" fontId="6" fillId="4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5" fontId="6" fillId="4" borderId="0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</cellXfs>
  <cellStyles count="112"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 visité" xfId="1" builtinId="9" hidden="1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Lien hypertexte visité" xfId="99" builtinId="9" hidden="1"/>
    <cellStyle name="Lien hypertexte visité" xfId="100" builtinId="9" hidden="1"/>
    <cellStyle name="Lien hypertexte visité" xfId="101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Lien hypertexte visité" xfId="106" builtinId="9" hidden="1"/>
    <cellStyle name="Lien hypertexte visité" xfId="107" builtinId="9" hidden="1"/>
    <cellStyle name="Lien hypertexte visité" xfId="108" builtinId="9" hidden="1"/>
    <cellStyle name="Lien hypertexte visité" xfId="109" builtinId="9" hidden="1"/>
    <cellStyle name="Lien hypertexte visité" xfId="110" builtinId="9" hidden="1"/>
    <cellStyle name="Lien hypertexte visité" xfId="111" builtinId="9" hidden="1"/>
    <cellStyle name="Normal" xfId="0" builtinId="0"/>
  </cellStyles>
  <dxfs count="0"/>
  <tableStyles count="0" defaultTableStyle="TableStyleMedium9" defaultPivotStyle="PivotStyleMedium4"/>
  <colors>
    <mruColors>
      <color rgb="FFFFEBBF"/>
      <color rgb="FFF5627D"/>
      <color rgb="FFD7E9FF"/>
      <color rgb="FF03A9F4"/>
      <color rgb="FFFCE0E3"/>
      <color rgb="FFF57D7D"/>
      <color rgb="FF956FF8"/>
      <color rgb="FFFFB321"/>
      <color rgb="FF00C696"/>
      <color rgb="FFFF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748852</xdr:colOff>
      <xdr:row>1</xdr:row>
      <xdr:rowOff>398982</xdr:rowOff>
    </xdr:from>
    <xdr:to>
      <xdr:col>3</xdr:col>
      <xdr:colOff>1206500</xdr:colOff>
      <xdr:row>2</xdr:row>
      <xdr:rowOff>230060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0D5155-4E30-42A9-968C-6F81DD15D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4935" y="600065"/>
          <a:ext cx="2902398" cy="688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8"/>
  <sheetViews>
    <sheetView tabSelected="1" topLeftCell="B25" zoomScale="90" zoomScaleNormal="90" workbookViewId="0">
      <selection activeCell="E42" sqref="E42"/>
    </sheetView>
  </sheetViews>
  <sheetFormatPr baseColWidth="10" defaultColWidth="10.875" defaultRowHeight="15.75" x14ac:dyDescent="0.25"/>
  <cols>
    <col min="1" max="1" width="3.125" style="1" customWidth="1"/>
    <col min="2" max="2" width="91.125" style="1" customWidth="1"/>
    <col min="3" max="3" width="32.125" style="4" customWidth="1"/>
    <col min="4" max="4" width="36.5" style="1" customWidth="1"/>
    <col min="5" max="5" width="80.125" style="1" customWidth="1"/>
    <col min="6" max="16384" width="10.875" style="1"/>
  </cols>
  <sheetData>
    <row r="2" spans="1:5" ht="67.5" customHeight="1" x14ac:dyDescent="0.25"/>
    <row r="3" spans="1:5" ht="67.5" customHeight="1" x14ac:dyDescent="0.25"/>
    <row r="4" spans="1:5" ht="69.95" customHeight="1" x14ac:dyDescent="0.25">
      <c r="B4" s="31" t="s">
        <v>8</v>
      </c>
      <c r="C4" s="31"/>
      <c r="D4" s="31"/>
      <c r="E4" s="31"/>
    </row>
    <row r="5" spans="1:5" ht="20.100000000000001" customHeight="1" x14ac:dyDescent="0.25">
      <c r="A5" s="2"/>
      <c r="B5" s="2"/>
      <c r="C5" s="3"/>
      <c r="D5" s="2"/>
    </row>
    <row r="6" spans="1:5" ht="35.1" customHeight="1" x14ac:dyDescent="0.25">
      <c r="B6" s="10" t="s">
        <v>4</v>
      </c>
      <c r="C6" s="23" t="s">
        <v>30</v>
      </c>
      <c r="D6" s="11" t="s">
        <v>26</v>
      </c>
      <c r="E6" s="10" t="s">
        <v>0</v>
      </c>
    </row>
    <row r="7" spans="1:5" s="5" customFormat="1" ht="33" customHeight="1" x14ac:dyDescent="0.25">
      <c r="B7" s="12" t="s">
        <v>24</v>
      </c>
      <c r="C7" s="43">
        <v>45</v>
      </c>
      <c r="D7" s="44">
        <v>20</v>
      </c>
      <c r="E7" s="12"/>
    </row>
    <row r="8" spans="1:5" s="5" customFormat="1" ht="33" customHeight="1" x14ac:dyDescent="0.25">
      <c r="B8" s="12" t="s">
        <v>32</v>
      </c>
      <c r="C8" s="47">
        <f>C7*8</f>
        <v>360</v>
      </c>
      <c r="D8" s="48">
        <f>D7*8</f>
        <v>160</v>
      </c>
      <c r="E8" s="19" t="s">
        <v>33</v>
      </c>
    </row>
    <row r="9" spans="1:5" s="5" customFormat="1" ht="33" customHeight="1" x14ac:dyDescent="0.25">
      <c r="B9" s="12" t="s">
        <v>28</v>
      </c>
      <c r="C9" s="21">
        <v>20</v>
      </c>
      <c r="D9" s="13">
        <v>40</v>
      </c>
      <c r="E9" s="14"/>
    </row>
    <row r="10" spans="1:5" ht="13.5" customHeight="1" x14ac:dyDescent="0.25">
      <c r="B10" s="7"/>
      <c r="C10" s="22"/>
      <c r="D10" s="8"/>
      <c r="E10" s="7"/>
    </row>
    <row r="11" spans="1:5" ht="14.1" customHeight="1" x14ac:dyDescent="0.25">
      <c r="B11" s="7"/>
      <c r="C11" s="22"/>
      <c r="D11" s="8"/>
      <c r="E11" s="7"/>
    </row>
    <row r="12" spans="1:5" ht="43.5" customHeight="1" x14ac:dyDescent="0.25">
      <c r="B12" s="15" t="s">
        <v>25</v>
      </c>
      <c r="C12" s="23" t="str">
        <f>C6</f>
        <v>PROFESSIONAL</v>
      </c>
      <c r="D12" s="11" t="str">
        <f>D6</f>
        <v>STAFF</v>
      </c>
      <c r="E12" s="10" t="s">
        <v>0</v>
      </c>
    </row>
    <row r="13" spans="1:5" ht="34.5" customHeight="1" x14ac:dyDescent="0.25">
      <c r="B13" s="12" t="s">
        <v>35</v>
      </c>
      <c r="C13" s="43">
        <v>3000</v>
      </c>
      <c r="D13" s="44">
        <v>1000</v>
      </c>
      <c r="E13" s="19" t="s">
        <v>31</v>
      </c>
    </row>
    <row r="14" spans="1:5" ht="33.75" customHeight="1" x14ac:dyDescent="0.25">
      <c r="B14" s="16" t="s">
        <v>29</v>
      </c>
      <c r="C14" s="41">
        <f>C13</f>
        <v>3000</v>
      </c>
      <c r="D14" s="42">
        <f>D13</f>
        <v>1000</v>
      </c>
      <c r="E14" s="17"/>
    </row>
    <row r="15" spans="1:5" ht="14.1" customHeight="1" x14ac:dyDescent="0.25">
      <c r="B15" s="7"/>
      <c r="C15" s="22"/>
      <c r="D15" s="8"/>
      <c r="E15" s="7"/>
    </row>
    <row r="16" spans="1:5" ht="14.1" customHeight="1" x14ac:dyDescent="0.25">
      <c r="B16" s="7"/>
      <c r="C16" s="24"/>
      <c r="D16" s="7"/>
      <c r="E16" s="7"/>
    </row>
    <row r="17" spans="2:7" ht="20.100000000000001" customHeight="1" x14ac:dyDescent="0.25">
      <c r="B17" s="7"/>
      <c r="C17" s="22"/>
      <c r="D17" s="7"/>
      <c r="E17" s="8"/>
      <c r="F17" s="2"/>
      <c r="G17" s="3"/>
    </row>
    <row r="18" spans="2:7" ht="57.95" customHeight="1" x14ac:dyDescent="0.25">
      <c r="B18" s="15" t="s">
        <v>23</v>
      </c>
      <c r="C18" s="23" t="str">
        <f>C6</f>
        <v>PROFESSIONAL</v>
      </c>
      <c r="D18" s="11" t="str">
        <f>D6</f>
        <v>STAFF</v>
      </c>
      <c r="E18" s="10" t="s">
        <v>0</v>
      </c>
    </row>
    <row r="19" spans="2:7" ht="33.75" customHeight="1" x14ac:dyDescent="0.25">
      <c r="B19" s="18" t="s">
        <v>11</v>
      </c>
      <c r="C19" s="45">
        <f>0.3*C8</f>
        <v>108</v>
      </c>
      <c r="D19" s="46">
        <f>0.3*D8</f>
        <v>48</v>
      </c>
      <c r="E19" s="19" t="s">
        <v>22</v>
      </c>
    </row>
    <row r="20" spans="2:7" ht="33" customHeight="1" x14ac:dyDescent="0.25">
      <c r="B20" s="12" t="s">
        <v>1</v>
      </c>
      <c r="C20" s="37">
        <v>75</v>
      </c>
      <c r="D20" s="38">
        <v>30</v>
      </c>
      <c r="E20" s="20"/>
    </row>
    <row r="21" spans="2:7" ht="33.75" customHeight="1" x14ac:dyDescent="0.25">
      <c r="B21" s="16" t="s">
        <v>12</v>
      </c>
      <c r="C21" s="41">
        <f>C19*C20</f>
        <v>8100</v>
      </c>
      <c r="D21" s="42">
        <f>D19*D20</f>
        <v>1440</v>
      </c>
      <c r="E21" s="17"/>
    </row>
    <row r="22" spans="2:7" ht="14.1" customHeight="1" x14ac:dyDescent="0.25">
      <c r="B22" s="7"/>
      <c r="C22" s="22"/>
      <c r="D22" s="8"/>
      <c r="E22" s="7"/>
    </row>
    <row r="23" spans="2:7" ht="14.1" customHeight="1" x14ac:dyDescent="0.25">
      <c r="B23" s="7"/>
      <c r="C23" s="22"/>
      <c r="D23" s="8"/>
      <c r="E23" s="7"/>
    </row>
    <row r="24" spans="2:7" ht="35.1" customHeight="1" x14ac:dyDescent="0.25">
      <c r="B24" s="10" t="s">
        <v>17</v>
      </c>
      <c r="C24" s="23" t="str">
        <f>C6</f>
        <v>PROFESSIONAL</v>
      </c>
      <c r="D24" s="11" t="str">
        <f>D6</f>
        <v>STAFF</v>
      </c>
      <c r="E24" s="10" t="s">
        <v>0</v>
      </c>
    </row>
    <row r="25" spans="2:7" ht="33.75" customHeight="1" x14ac:dyDescent="0.25">
      <c r="B25" s="12" t="s">
        <v>3</v>
      </c>
      <c r="C25" s="43">
        <v>35</v>
      </c>
      <c r="D25" s="44">
        <v>35</v>
      </c>
      <c r="E25" s="17"/>
    </row>
    <row r="26" spans="2:7" ht="33.75" customHeight="1" x14ac:dyDescent="0.25">
      <c r="B26" s="12" t="s">
        <v>13</v>
      </c>
      <c r="C26" s="37">
        <v>20</v>
      </c>
      <c r="D26" s="38">
        <v>10</v>
      </c>
      <c r="E26" s="14"/>
    </row>
    <row r="27" spans="2:7" ht="33.75" customHeight="1" x14ac:dyDescent="0.25">
      <c r="B27" s="12" t="s">
        <v>14</v>
      </c>
      <c r="C27" s="37">
        <v>10</v>
      </c>
      <c r="D27" s="38">
        <v>5</v>
      </c>
      <c r="E27" s="14"/>
    </row>
    <row r="28" spans="2:7" ht="33.75" customHeight="1" x14ac:dyDescent="0.25">
      <c r="B28" s="12" t="s">
        <v>2</v>
      </c>
      <c r="C28" s="39">
        <f>C26+C27</f>
        <v>30</v>
      </c>
      <c r="D28" s="40">
        <f>D26+D27</f>
        <v>15</v>
      </c>
      <c r="E28" s="14"/>
    </row>
    <row r="29" spans="2:7" ht="33.75" customHeight="1" x14ac:dyDescent="0.25">
      <c r="B29" s="12" t="s">
        <v>15</v>
      </c>
      <c r="C29" s="43">
        <v>500</v>
      </c>
      <c r="D29" s="44">
        <v>250</v>
      </c>
      <c r="E29" s="14"/>
    </row>
    <row r="30" spans="2:7" ht="33.75" customHeight="1" x14ac:dyDescent="0.25">
      <c r="B30" s="16" t="s">
        <v>18</v>
      </c>
      <c r="C30" s="41">
        <f>(C25*C28)+C29</f>
        <v>1550</v>
      </c>
      <c r="D30" s="42">
        <f>(D25*D28)+D29</f>
        <v>775</v>
      </c>
      <c r="E30" s="17"/>
    </row>
    <row r="31" spans="2:7" ht="14.1" customHeight="1" x14ac:dyDescent="0.25">
      <c r="B31" s="7"/>
      <c r="C31" s="22"/>
      <c r="D31" s="8"/>
      <c r="E31" s="7"/>
    </row>
    <row r="32" spans="2:7" ht="14.1" customHeight="1" x14ac:dyDescent="0.25">
      <c r="B32" s="7"/>
      <c r="C32" s="22"/>
      <c r="D32" s="8"/>
      <c r="E32" s="7"/>
    </row>
    <row r="33" spans="1:5" ht="35.1" customHeight="1" x14ac:dyDescent="0.25">
      <c r="A33" s="2"/>
      <c r="B33" s="10" t="s">
        <v>9</v>
      </c>
      <c r="C33" s="23" t="str">
        <f>C6</f>
        <v>PROFESSIONAL</v>
      </c>
      <c r="D33" s="11" t="str">
        <f>D6</f>
        <v>STAFF</v>
      </c>
      <c r="E33" s="10" t="s">
        <v>0</v>
      </c>
    </row>
    <row r="34" spans="1:5" s="5" customFormat="1" ht="33.75" customHeight="1" x14ac:dyDescent="0.25">
      <c r="A34" s="6"/>
      <c r="B34" s="12" t="s">
        <v>21</v>
      </c>
      <c r="C34" s="43">
        <v>60</v>
      </c>
      <c r="D34" s="44">
        <v>26</v>
      </c>
      <c r="E34" s="14"/>
    </row>
    <row r="35" spans="1:5" s="5" customFormat="1" ht="33.75" customHeight="1" x14ac:dyDescent="0.25">
      <c r="A35" s="6"/>
      <c r="B35" s="12" t="s">
        <v>16</v>
      </c>
      <c r="C35" s="45">
        <f>(C34*8)</f>
        <v>480</v>
      </c>
      <c r="D35" s="46">
        <f>(D34*8)</f>
        <v>208</v>
      </c>
      <c r="E35" s="14"/>
    </row>
    <row r="36" spans="1:5" s="5" customFormat="1" ht="33.75" customHeight="1" x14ac:dyDescent="0.25">
      <c r="A36" s="6"/>
      <c r="B36" s="12" t="s">
        <v>5</v>
      </c>
      <c r="C36" s="39">
        <f>C42*0.5</f>
        <v>12.5</v>
      </c>
      <c r="D36" s="40">
        <f>D42*0.5</f>
        <v>3</v>
      </c>
      <c r="E36" s="19" t="s">
        <v>34</v>
      </c>
    </row>
    <row r="37" spans="1:5" s="5" customFormat="1" ht="33.75" customHeight="1" x14ac:dyDescent="0.25">
      <c r="A37" s="6"/>
      <c r="B37" s="16" t="s">
        <v>10</v>
      </c>
      <c r="C37" s="41">
        <f>(C35*C36)</f>
        <v>6000</v>
      </c>
      <c r="D37" s="42">
        <f>(D35*D36)</f>
        <v>624</v>
      </c>
      <c r="E37" s="17"/>
    </row>
    <row r="38" spans="1:5" ht="14.1" customHeight="1" x14ac:dyDescent="0.25">
      <c r="A38" s="2"/>
      <c r="B38" s="7"/>
      <c r="C38" s="22"/>
      <c r="D38" s="8"/>
      <c r="E38" s="7"/>
    </row>
    <row r="39" spans="1:5" x14ac:dyDescent="0.25">
      <c r="A39" s="2"/>
      <c r="B39" s="7"/>
      <c r="C39" s="22"/>
      <c r="D39" s="8"/>
      <c r="E39" s="7"/>
    </row>
    <row r="40" spans="1:5" ht="35.1" customHeight="1" x14ac:dyDescent="0.25">
      <c r="A40" s="2"/>
      <c r="B40" s="10" t="s">
        <v>6</v>
      </c>
      <c r="C40" s="23" t="str">
        <f>C6</f>
        <v>PROFESSIONAL</v>
      </c>
      <c r="D40" s="11" t="str">
        <f>D6</f>
        <v>STAFF</v>
      </c>
      <c r="E40" s="10" t="s">
        <v>0</v>
      </c>
    </row>
    <row r="41" spans="1:5" ht="35.1" customHeight="1" x14ac:dyDescent="0.25">
      <c r="A41" s="2"/>
      <c r="B41" s="36" t="s">
        <v>36</v>
      </c>
      <c r="C41" s="34">
        <v>0.25</v>
      </c>
      <c r="D41" s="35">
        <v>0.25</v>
      </c>
      <c r="E41" s="33"/>
    </row>
    <row r="42" spans="1:5" s="5" customFormat="1" ht="33.75" customHeight="1" x14ac:dyDescent="0.25">
      <c r="A42" s="6"/>
      <c r="B42" s="12" t="s">
        <v>19</v>
      </c>
      <c r="C42" s="37">
        <v>25</v>
      </c>
      <c r="D42" s="38">
        <v>6</v>
      </c>
      <c r="E42" s="14"/>
    </row>
    <row r="43" spans="1:5" s="5" customFormat="1" ht="33" customHeight="1" x14ac:dyDescent="0.25">
      <c r="A43" s="6"/>
      <c r="B43" s="16" t="s">
        <v>7</v>
      </c>
      <c r="C43" s="41">
        <f>C41*(C42*40*C7)</f>
        <v>11250</v>
      </c>
      <c r="D43" s="42">
        <f>D41*(D42*40*D7)</f>
        <v>1200</v>
      </c>
      <c r="E43" s="30"/>
    </row>
    <row r="44" spans="1:5" ht="14.1" customHeight="1" x14ac:dyDescent="0.25">
      <c r="A44" s="2"/>
      <c r="B44" s="7"/>
      <c r="C44" s="8"/>
      <c r="D44" s="8"/>
      <c r="E44" s="7"/>
    </row>
    <row r="45" spans="1:5" x14ac:dyDescent="0.25">
      <c r="A45" s="2"/>
      <c r="B45" s="7"/>
      <c r="C45" s="8"/>
      <c r="D45" s="7"/>
      <c r="E45" s="9"/>
    </row>
    <row r="46" spans="1:5" x14ac:dyDescent="0.25">
      <c r="A46" s="2"/>
      <c r="B46" s="7"/>
      <c r="C46" s="8"/>
      <c r="D46" s="7"/>
      <c r="E46" s="9"/>
    </row>
    <row r="47" spans="1:5" ht="50.1" customHeight="1" x14ac:dyDescent="0.25">
      <c r="B47" s="26" t="s">
        <v>27</v>
      </c>
      <c r="C47" s="27">
        <f>C14+C21+C30+C37+C43</f>
        <v>29900</v>
      </c>
      <c r="D47" s="27">
        <f>D14+D21+D30+D37+D43</f>
        <v>5039</v>
      </c>
      <c r="E47" s="28"/>
    </row>
    <row r="48" spans="1:5" ht="58.5" customHeight="1" x14ac:dyDescent="0.25">
      <c r="B48" s="29" t="s">
        <v>20</v>
      </c>
      <c r="C48" s="32">
        <f>(C47*C9)+(D47*D9)</f>
        <v>799560</v>
      </c>
      <c r="D48" s="32"/>
      <c r="E48" s="25"/>
    </row>
  </sheetData>
  <mergeCells count="2">
    <mergeCell ref="B4:E4"/>
    <mergeCell ref="C48:D48"/>
  </mergeCells>
  <phoneticPr fontId="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2019-07-12T17:28:23Z</dcterms:created>
  <dcterms:modified xsi:type="dcterms:W3CDTF">2021-03-31T20:15:40Z</dcterms:modified>
</cp:coreProperties>
</file>